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HUNTER" sheetId="1" r:id="rId1"/>
    <sheet name="PL 1316" sheetId="2" r:id="rId2"/>
    <sheet name="EAN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<sst xmlns="http://schemas.openxmlformats.org/spreadsheetml/2006/main" count="63" uniqueCount="45">
  <si>
    <t>Picture</t>
  </si>
  <si>
    <t>Style #</t>
  </si>
  <si>
    <t>Color</t>
  </si>
  <si>
    <t>Discription</t>
  </si>
  <si>
    <t>Size UK</t>
  </si>
  <si>
    <t>Size US</t>
  </si>
  <si>
    <t>Units Available</t>
  </si>
  <si>
    <t>MSRP</t>
  </si>
  <si>
    <t>WFT1000 RMA </t>
  </si>
  <si>
    <t>Black</t>
  </si>
  <si>
    <t>Womens Original Tall Boot</t>
  </si>
  <si>
    <t>Cartons</t>
  </si>
  <si>
    <t>kgs</t>
  </si>
  <si>
    <t>Approx</t>
  </si>
  <si>
    <t>STYLE CODE</t>
  </si>
  <si>
    <t>STYLE DESCRIPTION</t>
  </si>
  <si>
    <t>COLOUR Description</t>
  </si>
  <si>
    <t>SIZE</t>
  </si>
  <si>
    <t xml:space="preserve">START CARTON No. </t>
  </si>
  <si>
    <t>-</t>
  </si>
  <si>
    <t xml:space="preserve">END CARTON No. </t>
  </si>
  <si>
    <t>TOTAL CARTONS</t>
  </si>
  <si>
    <t>QTY PER CARTON</t>
  </si>
  <si>
    <t>TOTAL UNITS</t>
  </si>
  <si>
    <t>TOTAL NET WEIGHT (Kg)</t>
  </si>
  <si>
    <t>TOTAL GROSS WEIGHT(Kg)</t>
  </si>
  <si>
    <t>CARTON DIMS (mm)</t>
  </si>
  <si>
    <t>WFT1000RMA-BLK</t>
  </si>
  <si>
    <t>WOMEN ORIGINAL TALL</t>
  </si>
  <si>
    <t>BLACK</t>
  </si>
  <si>
    <t>UK6 EU39 US8</t>
  </si>
  <si>
    <t xml:space="preserve">495*415*370 </t>
  </si>
  <si>
    <t>UK7 EU40/41 US9</t>
  </si>
  <si>
    <t>UK8 EU42 US10</t>
  </si>
  <si>
    <t>UK9 EU43 US11</t>
  </si>
  <si>
    <t>Grand Total</t>
  </si>
  <si>
    <t>TOTAL UNITS:</t>
  </si>
  <si>
    <t>TOTAL CARTONS:</t>
  </si>
  <si>
    <t>TOTAL NET WEIGHT (Kg):</t>
  </si>
  <si>
    <t>TOTAL GROSS WEIGHT (Kg):</t>
  </si>
  <si>
    <t>TOTAL CBM:</t>
  </si>
  <si>
    <t>TBC</t>
  </si>
  <si>
    <t>UK SIZE</t>
  </si>
  <si>
    <t>EAN NUMBER</t>
  </si>
  <si>
    <t>WFT1000RMA - TALL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</si>
</sst>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[$$-409]\ #,##0.00"/>
  </numFmts>
  <fonts count="25">
    <font>
      <sz val="11"/>
      <color indexed="8"/>
      <name val="Aptos Narrow"/>
      <charset val="134"/>
    </font>
    <font>
      <b/>
      <sz val="10"/>
      <color indexed="8"/>
      <name val="Arial"/>
      <charset val="134"/>
    </font>
    <font>
      <sz val="11"/>
      <color indexed="8"/>
      <name val="Calibri"/>
      <charset val="134"/>
    </font>
    <font>
      <sz val="10"/>
      <color indexed="8"/>
      <name val="Arial"/>
      <charset val="134"/>
    </font>
    <font>
      <b/>
      <sz val="11"/>
      <color indexed="8"/>
      <name val="Aptos Narrow"/>
      <charset val="134"/>
    </font>
    <font>
      <sz val="11"/>
      <color theme="1"/>
      <name val="Helvetica Neue"/>
      <charset val="134"/>
      <scheme val="minor"/>
    </font>
    <font>
      <u/>
      <sz val="11"/>
      <color rgb="FF0000FF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sz val="11"/>
      <color rgb="FFFF00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3"/>
      <color theme="3"/>
      <name val="Helvetica Neue"/>
      <charset val="134"/>
      <scheme val="minor"/>
    </font>
    <font>
      <b/>
      <sz val="11"/>
      <color theme="3"/>
      <name val="Helvetica Neue"/>
      <charset val="134"/>
      <scheme val="minor"/>
    </font>
    <font>
      <sz val="11"/>
      <color rgb="FF3F3F76"/>
      <name val="Helvetica Neue"/>
      <charset val="0"/>
      <scheme val="minor"/>
    </font>
    <font>
      <b/>
      <sz val="11"/>
      <color rgb="FF3F3F3F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rgb="FF9C6500"/>
      <name val="Helvetica Neue"/>
      <charset val="0"/>
      <scheme val="minor"/>
    </font>
    <font>
      <sz val="11"/>
      <color theme="0"/>
      <name val="Helvetica Neue"/>
      <charset val="0"/>
      <scheme val="minor"/>
    </font>
    <font>
      <sz val="11"/>
      <color theme="1"/>
      <name val="Helvetica Neue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/>
    <xf numFmtId="176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0" applyNumberFormat="0" applyFill="0" applyAlignment="0" applyProtection="0">
      <alignment vertical="center"/>
    </xf>
    <xf numFmtId="0" fontId="12" fillId="0" borderId="30" applyNumberFormat="0" applyFill="0" applyAlignment="0" applyProtection="0">
      <alignment vertical="center"/>
    </xf>
    <xf numFmtId="0" fontId="13" fillId="0" borderId="3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32" applyNumberFormat="0" applyAlignment="0" applyProtection="0">
      <alignment vertical="center"/>
    </xf>
    <xf numFmtId="0" fontId="15" fillId="5" borderId="33" applyNumberFormat="0" applyAlignment="0" applyProtection="0">
      <alignment vertical="center"/>
    </xf>
    <xf numFmtId="0" fontId="16" fillId="5" borderId="32" applyNumberFormat="0" applyAlignment="0" applyProtection="0">
      <alignment vertical="center"/>
    </xf>
    <xf numFmtId="0" fontId="17" fillId="6" borderId="34" applyNumberFormat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55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0" fontId="0" fillId="2" borderId="1" xfId="0" applyFont="1" applyFill="1" applyBorder="1" applyAlignment="1"/>
    <xf numFmtId="49" fontId="0" fillId="0" borderId="1" xfId="0" applyNumberFormat="1" applyFont="1" applyBorder="1" applyAlignment="1"/>
    <xf numFmtId="49" fontId="0" fillId="2" borderId="1" xfId="0" applyNumberFormat="1" applyFont="1" applyFill="1" applyBorder="1" applyAlignment="1"/>
    <xf numFmtId="0" fontId="0" fillId="2" borderId="2" xfId="0" applyFont="1" applyFill="1" applyBorder="1" applyAlignment="1"/>
    <xf numFmtId="0" fontId="0" fillId="0" borderId="3" xfId="0" applyNumberFormat="1" applyFont="1" applyBorder="1" applyAlignment="1"/>
    <xf numFmtId="1" fontId="0" fillId="2" borderId="4" xfId="0" applyNumberFormat="1" applyFont="1" applyFill="1" applyBorder="1" applyAlignment="1"/>
    <xf numFmtId="0" fontId="0" fillId="0" borderId="3" xfId="0" applyFont="1" applyBorder="1" applyAlignment="1"/>
    <xf numFmtId="0" fontId="0" fillId="2" borderId="5" xfId="0" applyFont="1" applyFill="1" applyBorder="1" applyAlignment="1"/>
    <xf numFmtId="0" fontId="0" fillId="2" borderId="6" xfId="0" applyFont="1" applyFill="1" applyBorder="1" applyAlignment="1">
      <alignment vertical="center"/>
    </xf>
    <xf numFmtId="49" fontId="1" fillId="2" borderId="7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9" xfId="0" applyFont="1" applyFill="1" applyBorder="1" applyAlignment="1">
      <alignment vertical="center"/>
    </xf>
    <xf numFmtId="0" fontId="1" fillId="2" borderId="7" xfId="0" applyNumberFormat="1" applyFont="1" applyFill="1" applyBorder="1" applyAlignment="1">
      <alignment horizontal="center" vertical="center" wrapText="1"/>
    </xf>
    <xf numFmtId="0" fontId="0" fillId="0" borderId="10" xfId="0" applyFont="1" applyBorder="1" applyAlignment="1"/>
    <xf numFmtId="0" fontId="0" fillId="2" borderId="10" xfId="0" applyFont="1" applyFill="1" applyBorder="1" applyAlignment="1"/>
    <xf numFmtId="49" fontId="4" fillId="0" borderId="11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49" fontId="4" fillId="2" borderId="13" xfId="0" applyNumberFormat="1" applyFont="1" applyFill="1" applyBorder="1" applyAlignment="1">
      <alignment horizontal="center"/>
    </xf>
    <xf numFmtId="0" fontId="0" fillId="0" borderId="14" xfId="0" applyFont="1" applyBorder="1" applyAlignment="1">
      <alignment horizontal="center"/>
    </xf>
    <xf numFmtId="49" fontId="0" fillId="0" borderId="15" xfId="0" applyNumberFormat="1" applyFont="1" applyBorder="1" applyAlignment="1">
      <alignment horizontal="center"/>
    </xf>
    <xf numFmtId="0" fontId="0" fillId="0" borderId="15" xfId="0" applyNumberFormat="1" applyFont="1" applyBorder="1" applyAlignment="1">
      <alignment horizontal="center"/>
    </xf>
    <xf numFmtId="178" fontId="0" fillId="2" borderId="16" xfId="0" applyNumberFormat="1" applyFont="1" applyFill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7" xfId="0" applyNumberFormat="1" applyFont="1" applyBorder="1" applyAlignment="1">
      <alignment horizontal="center"/>
    </xf>
    <xf numFmtId="178" fontId="0" fillId="2" borderId="18" xfId="0" applyNumberFormat="1" applyFont="1" applyFill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178" fontId="0" fillId="2" borderId="21" xfId="0" applyNumberFormat="1" applyFont="1" applyFill="1" applyBorder="1" applyAlignment="1">
      <alignment horizontal="center"/>
    </xf>
    <xf numFmtId="0" fontId="0" fillId="0" borderId="22" xfId="0" applyFont="1" applyBorder="1" applyAlignment="1"/>
    <xf numFmtId="0" fontId="0" fillId="2" borderId="22" xfId="0" applyFont="1" applyFill="1" applyBorder="1" applyAlignment="1">
      <alignment vertical="center"/>
    </xf>
    <xf numFmtId="0" fontId="4" fillId="2" borderId="22" xfId="0" applyNumberFormat="1" applyFont="1" applyFill="1" applyBorder="1" applyAlignment="1">
      <alignment horizontal="center" vertical="center"/>
    </xf>
    <xf numFmtId="0" fontId="0" fillId="2" borderId="22" xfId="0" applyFont="1" applyFill="1" applyBorder="1" applyAlignment="1"/>
    <xf numFmtId="0" fontId="0" fillId="0" borderId="23" xfId="0" applyFont="1" applyBorder="1" applyAlignment="1"/>
    <xf numFmtId="0" fontId="0" fillId="0" borderId="6" xfId="0" applyFont="1" applyBorder="1" applyAlignment="1"/>
    <xf numFmtId="0" fontId="0" fillId="0" borderId="24" xfId="0" applyFont="1" applyBorder="1" applyAlignment="1"/>
    <xf numFmtId="0" fontId="0" fillId="0" borderId="25" xfId="0" applyNumberFormat="1" applyFont="1" applyBorder="1" applyAlignment="1">
      <alignment horizontal="center"/>
    </xf>
    <xf numFmtId="49" fontId="0" fillId="0" borderId="26" xfId="0" applyNumberFormat="1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49" fontId="0" fillId="0" borderId="28" xfId="0" applyNumberFormat="1" applyFont="1" applyBorder="1" applyAlignment="1">
      <alignment horizontal="center"/>
    </xf>
    <xf numFmtId="0" fontId="0" fillId="0" borderId="8" xfId="0" applyFont="1" applyBorder="1" applyAlignme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">
    <dxf>
      <font>
        <color rgb="FFFF0000"/>
      </font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FFF"/>
      <rgbColor rgb="00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381000</xdr:colOff>
      <xdr:row>3</xdr:row>
      <xdr:rowOff>66675</xdr:rowOff>
    </xdr:from>
    <xdr:to>
      <xdr:col>0</xdr:col>
      <xdr:colOff>1676400</xdr:colOff>
      <xdr:row>8</xdr:row>
      <xdr:rowOff>266700</xdr:rowOff>
    </xdr:to>
    <xdr:pic>
      <xdr:nvPicPr>
        <xdr:cNvPr id="1025" name="Picture 2" descr="Picture 2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81000" y="657225"/>
          <a:ext cx="1295400" cy="19621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9050" cap="flat">
          <a:solidFill>
            <a:schemeClr val="accent1"/>
          </a:solidFill>
          <a:prstDash val="solid"/>
          <a:miter lim="800000"/>
        </a:ln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ptos Narrow"/>
            <a:ea typeface="Aptos Narrow"/>
            <a:cs typeface="Aptos Narrow"/>
            <a:sym typeface="Aptos Narrow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9050" cap="flat">
          <a:solidFill>
            <a:schemeClr val="accent1"/>
          </a:solidFill>
          <a:prstDash val="solid"/>
          <a:miter lim="800000"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ptos Narrow"/>
            <a:ea typeface="Aptos Narrow"/>
            <a:cs typeface="Aptos Narrow"/>
            <a:sym typeface="Aptos Narrow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showGridLines="0" tabSelected="1" workbookViewId="0">
      <selection activeCell="A1" sqref="A1"/>
    </sheetView>
  </sheetViews>
  <sheetFormatPr defaultColWidth="8.875" defaultRowHeight="15" customHeight="1"/>
  <cols>
    <col min="1" max="1" width="32" style="1" customWidth="1"/>
    <col min="2" max="2" width="13.5" style="1" customWidth="1"/>
    <col min="3" max="3" width="14.375" style="1" customWidth="1"/>
    <col min="4" max="4" width="26.375" style="1" customWidth="1"/>
    <col min="5" max="5" width="9.125" style="1" customWidth="1"/>
    <col min="6" max="6" width="9.375" style="1" customWidth="1"/>
    <col min="7" max="7" width="14.5" style="1" customWidth="1"/>
    <col min="8" max="8" width="10.125" style="1" customWidth="1"/>
    <col min="9" max="13" width="8.875" style="1" customWidth="1"/>
    <col min="14" max="16384" width="8.875" style="1"/>
  </cols>
  <sheetData>
    <row r="1" customHeight="1" spans="1:12">
      <c r="A1" s="2"/>
      <c r="B1" s="2"/>
      <c r="C1" s="2"/>
      <c r="D1" s="2"/>
      <c r="E1" s="2"/>
      <c r="F1" s="2"/>
      <c r="G1" s="2"/>
      <c r="H1" s="3"/>
      <c r="I1" s="2"/>
      <c r="J1" s="2"/>
      <c r="K1" s="2"/>
      <c r="L1" s="2"/>
    </row>
    <row r="2" ht="15.75" customHeight="1" spans="1:12">
      <c r="A2" s="27"/>
      <c r="B2" s="27"/>
      <c r="C2" s="27"/>
      <c r="D2" s="27"/>
      <c r="E2" s="27"/>
      <c r="F2" s="27"/>
      <c r="G2" s="27"/>
      <c r="H2" s="28"/>
      <c r="I2" s="2"/>
      <c r="J2" s="2"/>
      <c r="K2" s="2"/>
      <c r="L2" s="2"/>
    </row>
    <row r="3" ht="15.75" customHeight="1" spans="1:12">
      <c r="A3" s="29" t="s">
        <v>0</v>
      </c>
      <c r="B3" s="30" t="s">
        <v>1</v>
      </c>
      <c r="C3" s="30" t="s">
        <v>2</v>
      </c>
      <c r="D3" s="30" t="s">
        <v>3</v>
      </c>
      <c r="E3" s="30" t="s">
        <v>4</v>
      </c>
      <c r="F3" s="30" t="s">
        <v>5</v>
      </c>
      <c r="G3" s="30" t="s">
        <v>6</v>
      </c>
      <c r="H3" s="31" t="s">
        <v>7</v>
      </c>
      <c r="I3" s="47"/>
      <c r="J3" s="2"/>
      <c r="K3" s="2"/>
      <c r="L3" s="2"/>
    </row>
    <row r="4" ht="27.75" customHeight="1" spans="1:12">
      <c r="A4" s="32"/>
      <c r="B4" s="33" t="s">
        <v>8</v>
      </c>
      <c r="C4" s="33" t="s">
        <v>9</v>
      </c>
      <c r="D4" s="33" t="s">
        <v>10</v>
      </c>
      <c r="E4" s="34">
        <v>6</v>
      </c>
      <c r="F4" s="34">
        <v>8</v>
      </c>
      <c r="G4" s="34">
        <v>452</v>
      </c>
      <c r="H4" s="35">
        <v>175</v>
      </c>
      <c r="I4" s="47"/>
      <c r="J4" s="48"/>
      <c r="K4" s="48"/>
      <c r="L4" s="2"/>
    </row>
    <row r="5" ht="27.75" customHeight="1" spans="1:12">
      <c r="A5" s="36"/>
      <c r="B5" s="37"/>
      <c r="C5" s="37"/>
      <c r="D5" s="37"/>
      <c r="E5" s="38">
        <v>7</v>
      </c>
      <c r="F5" s="38">
        <v>9</v>
      </c>
      <c r="G5" s="38">
        <v>412</v>
      </c>
      <c r="H5" s="39"/>
      <c r="I5" s="49"/>
      <c r="J5" s="50">
        <v>319</v>
      </c>
      <c r="K5" s="51" t="s">
        <v>11</v>
      </c>
      <c r="L5" s="52"/>
    </row>
    <row r="6" ht="27.75" customHeight="1" spans="1:12">
      <c r="A6" s="36"/>
      <c r="B6" s="37"/>
      <c r="C6" s="37"/>
      <c r="D6" s="37"/>
      <c r="E6" s="38">
        <v>8</v>
      </c>
      <c r="F6" s="38">
        <v>10</v>
      </c>
      <c r="G6" s="38">
        <v>388</v>
      </c>
      <c r="H6" s="39"/>
      <c r="I6" s="49"/>
      <c r="J6" s="50">
        <v>3400</v>
      </c>
      <c r="K6" s="53" t="s">
        <v>12</v>
      </c>
      <c r="L6" s="51" t="s">
        <v>13</v>
      </c>
    </row>
    <row r="7" ht="27.75" customHeight="1" spans="1:12">
      <c r="A7" s="36"/>
      <c r="B7" s="37"/>
      <c r="C7" s="37"/>
      <c r="D7" s="37"/>
      <c r="E7" s="38">
        <v>9</v>
      </c>
      <c r="F7" s="38">
        <v>11</v>
      </c>
      <c r="G7" s="38">
        <v>28</v>
      </c>
      <c r="H7" s="39"/>
      <c r="I7" s="47"/>
      <c r="J7" s="54"/>
      <c r="K7" s="54"/>
      <c r="L7" s="54"/>
    </row>
    <row r="8" ht="27.75" customHeight="1" spans="1:12">
      <c r="A8" s="36"/>
      <c r="B8" s="37"/>
      <c r="C8" s="37"/>
      <c r="D8" s="37"/>
      <c r="E8" s="37"/>
      <c r="F8" s="37"/>
      <c r="G8" s="37"/>
      <c r="H8" s="39"/>
      <c r="I8" s="47"/>
      <c r="J8" s="2"/>
      <c r="K8" s="2"/>
      <c r="L8" s="2"/>
    </row>
    <row r="9" ht="27.75" customHeight="1" spans="1:12">
      <c r="A9" s="40"/>
      <c r="B9" s="41"/>
      <c r="C9" s="41"/>
      <c r="D9" s="41"/>
      <c r="E9" s="41"/>
      <c r="F9" s="41"/>
      <c r="G9" s="41"/>
      <c r="H9" s="42"/>
      <c r="I9" s="47"/>
      <c r="J9" s="2"/>
      <c r="K9" s="2"/>
      <c r="L9" s="2"/>
    </row>
    <row r="10" customHeight="1" spans="1:12">
      <c r="A10" s="43"/>
      <c r="B10" s="44"/>
      <c r="C10" s="44"/>
      <c r="D10" s="44"/>
      <c r="E10" s="43"/>
      <c r="F10" s="43"/>
      <c r="G10" s="45">
        <f>SUM(G4:G9)</f>
        <v>1280</v>
      </c>
      <c r="H10" s="46"/>
      <c r="I10" s="2"/>
      <c r="J10" s="2"/>
      <c r="K10" s="2"/>
      <c r="L10" s="2"/>
    </row>
  </sheetData>
  <mergeCells count="5">
    <mergeCell ref="A4:A9"/>
    <mergeCell ref="B4:B9"/>
    <mergeCell ref="C4:C9"/>
    <mergeCell ref="D4:D9"/>
    <mergeCell ref="H4:H9"/>
  </mergeCells>
  <pageMargins left="0.7" right="0.7" top="0.75" bottom="0.75" header="0.3" footer="0.3"/>
  <pageSetup paperSize="1"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showGridLines="0" workbookViewId="0">
      <selection activeCell="A1" sqref="A1"/>
    </sheetView>
  </sheetViews>
  <sheetFormatPr defaultColWidth="9.125" defaultRowHeight="12.75" customHeight="1"/>
  <cols>
    <col min="1" max="1" width="22.5" style="1" customWidth="1"/>
    <col min="2" max="2" width="29.375" style="1" customWidth="1"/>
    <col min="3" max="3" width="12.5" style="1" customWidth="1"/>
    <col min="4" max="4" width="25.5" style="1" customWidth="1"/>
    <col min="5" max="5" width="13" style="1" customWidth="1"/>
    <col min="6" max="6" width="3.125" style="1" customWidth="1"/>
    <col min="7" max="7" width="11.625" style="1" customWidth="1"/>
    <col min="8" max="10" width="9.125" style="1" customWidth="1"/>
    <col min="11" max="11" width="12.375" style="1" customWidth="1"/>
    <col min="12" max="12" width="13.375" style="1" customWidth="1"/>
    <col min="13" max="13" width="34.5" style="1" customWidth="1"/>
    <col min="14" max="14" width="9.125" style="1" customWidth="1"/>
    <col min="15" max="16384" width="9.125" style="1"/>
  </cols>
  <sheetData>
    <row r="1" ht="15.95" customHeight="1" spans="1:13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ht="38.25" customHeight="1" spans="1:13">
      <c r="A2" s="12" t="s">
        <v>14</v>
      </c>
      <c r="B2" s="12" t="s">
        <v>15</v>
      </c>
      <c r="C2" s="12" t="s">
        <v>16</v>
      </c>
      <c r="D2" s="12" t="s">
        <v>17</v>
      </c>
      <c r="E2" s="12" t="s">
        <v>18</v>
      </c>
      <c r="F2" s="12" t="s">
        <v>19</v>
      </c>
      <c r="G2" s="12" t="s">
        <v>20</v>
      </c>
      <c r="H2" s="12" t="s">
        <v>21</v>
      </c>
      <c r="I2" s="12" t="s">
        <v>22</v>
      </c>
      <c r="J2" s="12" t="s">
        <v>23</v>
      </c>
      <c r="K2" s="12" t="s">
        <v>24</v>
      </c>
      <c r="L2" s="12" t="s">
        <v>25</v>
      </c>
      <c r="M2" s="12" t="s">
        <v>26</v>
      </c>
    </row>
    <row r="3" ht="18.95" customHeight="1" spans="1:13">
      <c r="A3" s="13" t="s">
        <v>27</v>
      </c>
      <c r="B3" s="13" t="s">
        <v>28</v>
      </c>
      <c r="C3" s="14" t="s">
        <v>29</v>
      </c>
      <c r="D3" s="15" t="s">
        <v>30</v>
      </c>
      <c r="E3" s="16">
        <v>1</v>
      </c>
      <c r="F3" s="17"/>
      <c r="G3" s="16">
        <v>121</v>
      </c>
      <c r="H3" s="18">
        <f>G3-E3+1</f>
        <v>121</v>
      </c>
      <c r="I3" s="18">
        <v>4</v>
      </c>
      <c r="J3" s="18">
        <f>H3*I3</f>
        <v>484</v>
      </c>
      <c r="K3" s="18">
        <f>2.65*H3</f>
        <v>320.65</v>
      </c>
      <c r="L3" s="18">
        <f>3.04*H3</f>
        <v>367.84</v>
      </c>
      <c r="M3" s="13" t="s">
        <v>31</v>
      </c>
    </row>
    <row r="4" ht="18.95" customHeight="1" spans="1:13">
      <c r="A4" s="13" t="s">
        <v>27</v>
      </c>
      <c r="B4" s="13" t="s">
        <v>28</v>
      </c>
      <c r="C4" s="14" t="s">
        <v>29</v>
      </c>
      <c r="D4" s="15" t="s">
        <v>32</v>
      </c>
      <c r="E4" s="16">
        <v>122</v>
      </c>
      <c r="F4" s="17"/>
      <c r="G4" s="16">
        <v>225</v>
      </c>
      <c r="H4" s="18">
        <f>G4-E4+1</f>
        <v>104</v>
      </c>
      <c r="I4" s="16">
        <v>4</v>
      </c>
      <c r="J4" s="18">
        <f>H4*I4</f>
        <v>416</v>
      </c>
      <c r="K4" s="18">
        <f>2.65*H4</f>
        <v>275.6</v>
      </c>
      <c r="L4" s="18">
        <f>3.04*H4</f>
        <v>316.16</v>
      </c>
      <c r="M4" s="13" t="s">
        <v>31</v>
      </c>
    </row>
    <row r="5" ht="18.95" customHeight="1" spans="1:13">
      <c r="A5" s="13" t="s">
        <v>27</v>
      </c>
      <c r="B5" s="13" t="s">
        <v>28</v>
      </c>
      <c r="C5" s="14" t="s">
        <v>29</v>
      </c>
      <c r="D5" s="15" t="s">
        <v>33</v>
      </c>
      <c r="E5" s="16">
        <v>226</v>
      </c>
      <c r="F5" s="17"/>
      <c r="G5" s="16">
        <v>268</v>
      </c>
      <c r="H5" s="18">
        <f>G5-E5+1</f>
        <v>43</v>
      </c>
      <c r="I5" s="16">
        <v>4</v>
      </c>
      <c r="J5" s="18">
        <f>H5*I5</f>
        <v>172</v>
      </c>
      <c r="K5" s="18">
        <f>2.65*H5</f>
        <v>113.95</v>
      </c>
      <c r="L5" s="18">
        <f>3.04*H5</f>
        <v>130.72</v>
      </c>
      <c r="M5" s="13" t="s">
        <v>31</v>
      </c>
    </row>
    <row r="6" ht="18.95" customHeight="1" spans="1:13">
      <c r="A6" s="13" t="s">
        <v>27</v>
      </c>
      <c r="B6" s="13" t="s">
        <v>28</v>
      </c>
      <c r="C6" s="14" t="s">
        <v>29</v>
      </c>
      <c r="D6" s="15" t="s">
        <v>33</v>
      </c>
      <c r="E6" s="16">
        <v>689</v>
      </c>
      <c r="F6" s="17"/>
      <c r="G6" s="16">
        <v>741</v>
      </c>
      <c r="H6" s="18">
        <f>G6-E6+1</f>
        <v>53</v>
      </c>
      <c r="I6" s="16">
        <v>4</v>
      </c>
      <c r="J6" s="18">
        <f>H6*I6</f>
        <v>212</v>
      </c>
      <c r="K6" s="18">
        <f>2.65*H6</f>
        <v>140.45</v>
      </c>
      <c r="L6" s="18">
        <f>3.04*H6</f>
        <v>161.12</v>
      </c>
      <c r="M6" s="13" t="s">
        <v>31</v>
      </c>
    </row>
    <row r="7" ht="18.95" customHeight="1" spans="1:13">
      <c r="A7" s="13" t="s">
        <v>27</v>
      </c>
      <c r="B7" s="13" t="s">
        <v>28</v>
      </c>
      <c r="C7" s="14" t="s">
        <v>29</v>
      </c>
      <c r="D7" s="15" t="s">
        <v>34</v>
      </c>
      <c r="E7" s="16">
        <v>170</v>
      </c>
      <c r="F7" s="17"/>
      <c r="G7" s="16">
        <v>177</v>
      </c>
      <c r="H7" s="18">
        <f>G7-E7+1</f>
        <v>8</v>
      </c>
      <c r="I7" s="16">
        <v>4</v>
      </c>
      <c r="J7" s="18">
        <f>H7*I7</f>
        <v>32</v>
      </c>
      <c r="K7" s="18">
        <f>2.65*H7</f>
        <v>21.2</v>
      </c>
      <c r="L7" s="18">
        <f>3.04*H7</f>
        <v>24.32</v>
      </c>
      <c r="M7" s="13" t="s">
        <v>31</v>
      </c>
    </row>
    <row r="8" ht="15.95" customHeight="1" spans="1:13">
      <c r="A8" s="19" t="s">
        <v>35</v>
      </c>
      <c r="B8" s="20"/>
      <c r="C8" s="20"/>
      <c r="D8" s="21"/>
      <c r="E8" s="20"/>
      <c r="F8" s="21"/>
      <c r="G8" s="20"/>
      <c r="H8" s="22">
        <f>SUM(H3:H7)</f>
        <v>329</v>
      </c>
      <c r="I8" s="20"/>
      <c r="J8" s="22">
        <f>SUM(J3:J7)</f>
        <v>1316</v>
      </c>
      <c r="K8" s="22">
        <f>SUM(K3:K7)</f>
        <v>871.85</v>
      </c>
      <c r="L8" s="22">
        <f>SUM(L3:L7)</f>
        <v>1000.16</v>
      </c>
      <c r="M8" s="20"/>
    </row>
    <row r="9" ht="15.95" customHeight="1" spans="1:13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ht="15.95" customHeight="1" spans="1:13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11"/>
      <c r="M10" s="11"/>
    </row>
    <row r="11" ht="25.5" customHeight="1" spans="1:13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5"/>
      <c r="L11" s="12" t="s">
        <v>36</v>
      </c>
      <c r="M11" s="26">
        <f>J8</f>
        <v>1316</v>
      </c>
    </row>
    <row r="12" ht="25.5" customHeight="1" spans="1:13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5"/>
      <c r="L12" s="12" t="s">
        <v>37</v>
      </c>
      <c r="M12" s="26">
        <f>H8</f>
        <v>329</v>
      </c>
    </row>
    <row r="13" ht="25.5" customHeight="1" spans="1:13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5"/>
      <c r="L13" s="12" t="s">
        <v>38</v>
      </c>
      <c r="M13" s="26">
        <f>K8</f>
        <v>871.85</v>
      </c>
    </row>
    <row r="14" ht="38.25" customHeight="1" spans="1:13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5"/>
      <c r="L14" s="12" t="s">
        <v>39</v>
      </c>
      <c r="M14" s="26">
        <f>L8</f>
        <v>1000.16</v>
      </c>
    </row>
    <row r="15" ht="15.95" customHeight="1" spans="1:13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5"/>
      <c r="L15" s="12" t="s">
        <v>40</v>
      </c>
      <c r="M15" s="12" t="s">
        <v>41</v>
      </c>
    </row>
  </sheetData>
  <conditionalFormatting sqref="L2">
    <cfRule type="cellIs" dxfId="0" priority="1" stopIfTrue="1" operator="lessThan">
      <formula>0</formula>
    </cfRule>
  </conditionalFormatting>
  <pageMargins left="0.7" right="0.7" top="0.75" bottom="0.75" header="0.3" footer="0.3"/>
  <pageSetup paperSize="1" orientation="portrait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showGridLines="0" workbookViewId="0">
      <selection activeCell="A1" sqref="A1"/>
    </sheetView>
  </sheetViews>
  <sheetFormatPr defaultColWidth="8.875" defaultRowHeight="15" customHeight="1" outlineLevelCol="4"/>
  <cols>
    <col min="1" max="1" width="8.875" style="1" customWidth="1"/>
    <col min="2" max="2" width="37.5" style="1" customWidth="1"/>
    <col min="3" max="4" width="8.875" style="1" customWidth="1"/>
    <col min="5" max="5" width="36.5" style="1" customWidth="1"/>
    <col min="6" max="6" width="8.875" style="1" customWidth="1"/>
    <col min="7" max="16384" width="8.875" style="1"/>
  </cols>
  <sheetData>
    <row r="1" ht="15.95" customHeight="1" spans="1:5">
      <c r="A1" s="2"/>
      <c r="B1" s="2"/>
      <c r="C1" s="2"/>
      <c r="D1" s="2"/>
      <c r="E1" s="3"/>
    </row>
    <row r="2" ht="15.95" customHeight="1" spans="1:5">
      <c r="A2" s="2"/>
      <c r="B2" s="2"/>
      <c r="C2" s="2"/>
      <c r="D2" s="4" t="s">
        <v>42</v>
      </c>
      <c r="E2" s="5" t="s">
        <v>43</v>
      </c>
    </row>
    <row r="3" ht="15.95" customHeight="1" spans="1:5">
      <c r="A3" s="2"/>
      <c r="B3" s="4" t="s">
        <v>44</v>
      </c>
      <c r="C3" s="4" t="s">
        <v>29</v>
      </c>
      <c r="D3" s="2"/>
      <c r="E3" s="6"/>
    </row>
    <row r="4" ht="15.95" customHeight="1" spans="1:5">
      <c r="A4" s="2"/>
      <c r="B4" s="2"/>
      <c r="C4" s="2"/>
      <c r="D4" s="7">
        <v>6</v>
      </c>
      <c r="E4" s="8">
        <v>5013441352862</v>
      </c>
    </row>
    <row r="5" ht="15.95" customHeight="1" spans="1:5">
      <c r="A5" s="2"/>
      <c r="B5" s="2"/>
      <c r="C5" s="2"/>
      <c r="D5" s="7">
        <v>7</v>
      </c>
      <c r="E5" s="8">
        <v>5013441352879</v>
      </c>
    </row>
    <row r="6" ht="15.95" customHeight="1" spans="1:5">
      <c r="A6" s="2"/>
      <c r="B6" s="2"/>
      <c r="C6" s="2"/>
      <c r="D6" s="7">
        <v>8</v>
      </c>
      <c r="E6" s="8">
        <v>5013441352886</v>
      </c>
    </row>
    <row r="7" ht="15.95" customHeight="1" spans="1:5">
      <c r="A7" s="2"/>
      <c r="B7" s="2"/>
      <c r="C7" s="2"/>
      <c r="D7" s="7">
        <v>9</v>
      </c>
      <c r="E7" s="8">
        <v>5013441352893</v>
      </c>
    </row>
    <row r="8" ht="15.95" customHeight="1" spans="1:5">
      <c r="A8" s="2"/>
      <c r="B8" s="2"/>
      <c r="C8" s="2"/>
      <c r="D8" s="9"/>
      <c r="E8" s="8"/>
    </row>
    <row r="9" ht="15.95" customHeight="1" spans="1:5">
      <c r="A9" s="2"/>
      <c r="B9" s="2"/>
      <c r="C9" s="2"/>
      <c r="D9" s="2"/>
      <c r="E9" s="10"/>
    </row>
    <row r="10" ht="15.95" customHeight="1" spans="1:5">
      <c r="A10" s="2"/>
      <c r="B10" s="2"/>
      <c r="C10" s="2"/>
      <c r="D10" s="2"/>
      <c r="E10" s="3"/>
    </row>
  </sheetData>
  <pageMargins left="0.7" right="0.7" top="0.75" bottom="0.75" header="0.3" footer="0.3"/>
  <pageSetup paperSize="1"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HUNTER</vt:lpstr>
      <vt:lpstr>PL 1316</vt:lpstr>
      <vt:lpstr>EAN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GLOBAL STOCKS SIA</cp:lastModifiedBy>
  <dcterms:created xsi:type="dcterms:W3CDTF">2025-03-12T10:30:00Z</dcterms:created>
  <dcterms:modified xsi:type="dcterms:W3CDTF">2025-03-12T19:59:59Z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53902F35F4324578BD782829F6F14269_13</vt:lpwstr>
  </property>
  <property fmtid="{D5CDD505-2E9C-101B-9397-08002B2CF9AE}" pid="3" name="KSOProductBuildVer">
    <vt:lpwstr>1049-12.2.0.20326</vt:lpwstr>
  </property>
</Properties>
</file>